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1880" windowHeight="5550" activeTab="3"/>
  </bookViews>
  <sheets>
    <sheet name="หน้าที่ 1 (2)" sheetId="1" r:id="rId1"/>
    <sheet name="หน้าที่ 2" sheetId="2" r:id="rId2"/>
    <sheet name="หน้าที่ 3 " sheetId="3" r:id="rId3"/>
    <sheet name="ใบรับรองแทนใบเสร็จ (ค่าTAXI)" sheetId="4" r:id="rId4"/>
    <sheet name="ใบรับรองแทนใบเสร็จ(ค่าน้ำมัน)" sheetId="5" r:id="rId5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ปรานอม วางกิจ</author>
  </authors>
  <commentList>
    <comment ref="G21" authorId="0">
      <text>
        <r>
          <rPr>
            <b/>
            <sz val="9"/>
            <rFont val="Tahoma"/>
            <family val="2"/>
          </rPr>
          <t>ปรานอม วางกิจ:</t>
        </r>
        <r>
          <rPr>
            <sz val="9"/>
            <rFont val="Tahoma"/>
            <family val="2"/>
          </rPr>
          <t xml:space="preserve">
เกิน 12 ชม. ปัดเป็น 1 วัน
</t>
        </r>
      </text>
    </comment>
  </commentList>
</comments>
</file>

<file path=xl/sharedStrings.xml><?xml version="1.0" encoding="utf-8"?>
<sst xmlns="http://schemas.openxmlformats.org/spreadsheetml/2006/main" count="147" uniqueCount="117">
  <si>
    <t>ลำดับ</t>
  </si>
  <si>
    <t>ที่</t>
  </si>
  <si>
    <t>ค่าเบี้ยเลี้ยง</t>
  </si>
  <si>
    <t>ค่าใช้จ่ายอื่น</t>
  </si>
  <si>
    <t>รวม</t>
  </si>
  <si>
    <t>ลายมือชื่อ</t>
  </si>
  <si>
    <t>วัน เดือน ปี</t>
  </si>
  <si>
    <t>หมายเหตุ</t>
  </si>
  <si>
    <t>ส่วนที่  2</t>
  </si>
  <si>
    <t xml:space="preserve">ผู้รับเงิน </t>
  </si>
  <si>
    <t xml:space="preserve">ที่รับเงิน </t>
  </si>
  <si>
    <t xml:space="preserve">ชื่อ </t>
  </si>
  <si>
    <t xml:space="preserve">ตำแหน่ง </t>
  </si>
  <si>
    <t xml:space="preserve">ค่าใช้จ่าย </t>
  </si>
  <si>
    <t>ผู้อนุมัติ</t>
  </si>
  <si>
    <t>ผู้ตรวจสอบ</t>
  </si>
  <si>
    <t>ผู้ขอเบิก</t>
  </si>
  <si>
    <t>ลงชื่อ...............................................................</t>
  </si>
  <si>
    <t>หลักฐานการจ่ายเงินค่าใช้จ่ายในการเดินทางไปปฏิบัติงาน</t>
  </si>
  <si>
    <t>รวมจำนวนเงิน</t>
  </si>
  <si>
    <t xml:space="preserve"> </t>
  </si>
  <si>
    <t>(</t>
  </si>
  <si>
    <t>ตำแหน่ง</t>
  </si>
  <si>
    <t>ใบรับรองแทนใบเสร็จรับเงิน</t>
  </si>
  <si>
    <r>
      <t>ส่วนราชการ</t>
    </r>
    <r>
      <rPr>
        <sz val="16"/>
        <rFont val="Angsana New"/>
        <family val="1"/>
      </rPr>
      <t>.............คณะเทคนิคการแพทย์...........................................</t>
    </r>
  </si>
  <si>
    <t>วัน  เดือน ปี</t>
  </si>
  <si>
    <t>รายละเอียดรายจ่าย</t>
  </si>
  <si>
    <t>จำนวนเงิน</t>
  </si>
  <si>
    <t>รวมทั้งสิ้น</t>
  </si>
  <si>
    <t xml:space="preserve">             ข้าพเจ้า</t>
  </si>
  <si>
    <t>รวมทั้งสิ้น (ตัวอักษร)</t>
  </si>
  <si>
    <t>วันที่</t>
  </si>
  <si>
    <t>ส่วนที่ 1</t>
  </si>
  <si>
    <t>ใบเบิกค่าใช้จ่ายในการเดินทางไปปฏิบัติงานของพนักงานมหาวิทยาลัย</t>
  </si>
  <si>
    <t>ที่ทำการ  คณะเทคนิคการแพทย์</t>
  </si>
  <si>
    <t>เรื่อง   ขออนุมัติเบิกค่าใช้จ่ายในการเดินทางไปปฏิบัติงาน</t>
  </si>
  <si>
    <t>เรียน   คณบดี</t>
  </si>
  <si>
    <t>ลงวันที่</t>
  </si>
  <si>
    <t>ได้อนุมัติให้</t>
  </si>
  <si>
    <t>ข้าพเจ้า</t>
  </si>
  <si>
    <t>สังกัด</t>
  </si>
  <si>
    <t>พร้อมด้วย</t>
  </si>
  <si>
    <t>ตั้งแต่วันที่</t>
  </si>
  <si>
    <t>ข้าพเจ้าขอเบิกค่าใช้จ่ายในการเดินทางไปปฏิบัติงานสำหรับ</t>
  </si>
  <si>
    <t>จำนวนทั้งสิ้น</t>
  </si>
  <si>
    <t>บาท</t>
  </si>
  <si>
    <t>ที่ส่งมาด้วย</t>
  </si>
  <si>
    <t>ฉบับ</t>
  </si>
  <si>
    <t>รวมทั้งจำนวนเงินที่ขอเบิกถูกต้องตามกฎหมายทุกประการ</t>
  </si>
  <si>
    <t xml:space="preserve">โดยออกจาก    </t>
  </si>
  <si>
    <t>ลงชื่อ</t>
  </si>
  <si>
    <t>ผู้ขอรับเงิน</t>
  </si>
  <si>
    <t>ตำแน่ง</t>
  </si>
  <si>
    <t>สัญญาการยืมเลขที่ ....................................................................................</t>
  </si>
  <si>
    <t>วันที่  ...............................................</t>
  </si>
  <si>
    <t>ชื่อผู้ยืม  ............................................................................................</t>
  </si>
  <si>
    <t>จำนวนเงิน ....................................</t>
  </si>
  <si>
    <t>)</t>
  </si>
  <si>
    <t>บาท      (</t>
  </si>
  <si>
    <t>บันทึกข้อความ</t>
  </si>
  <si>
    <t>เรื่อง</t>
  </si>
  <si>
    <t>เรียน</t>
  </si>
  <si>
    <t>จึงเรียนมาเพื่อโปรดพิจารณาดำเนินการต่อไปด้วย  จักเป็นพระคุณยิ่ง</t>
  </si>
  <si>
    <t>ขออนุมัติเบิกค่าเดินทาง</t>
  </si>
  <si>
    <t>คณบดีคณะเทคนิคการแพทย์</t>
  </si>
  <si>
    <t>เพื่อโปรดพิจารณาอนุมัติค่าใช้จ่ายในการเดินทางทางไปราชการของข้าราชการ,อาจารย์และ</t>
  </si>
  <si>
    <t>นักการเงินและบัญชี</t>
  </si>
  <si>
    <t>อนุมัติ</t>
  </si>
  <si>
    <t>ค่าที่พัก</t>
  </si>
  <si>
    <t>คณะเดินทาง</t>
  </si>
  <si>
    <t>ค่าพาหนะ</t>
  </si>
  <si>
    <t>กอง       คณะเทคนิคการแพทย์  มหาวิทยาลัยเชียงใหม่    ขอรับรองว่ารายจ่ายข้างต้นนี้</t>
  </si>
  <si>
    <t xml:space="preserve">ตามคำสั่ง/บันทึกที่ </t>
  </si>
  <si>
    <t xml:space="preserve">          ลงชื่อ......................................................................</t>
  </si>
  <si>
    <t>ส่วนงาน</t>
  </si>
  <si>
    <t>งานการเงินการคลังและพัสดุ คณะเทคนิคการแพทย์ โทร.35073</t>
  </si>
  <si>
    <t>คณะเทคนิคการแพทย์</t>
  </si>
  <si>
    <t xml:space="preserve">       ตำแหน่ง        นักการเงินและบัญชี</t>
  </si>
  <si>
    <t xml:space="preserve">                     จ่ายเงินทดรองราชการแล้ว</t>
  </si>
  <si>
    <t>รวมเวลาไปปฏิบัติงานครั้งนี้</t>
  </si>
  <si>
    <t xml:space="preserve">            วันที่</t>
  </si>
  <si>
    <t>กลับถึง    /    บ้านพัก         สำนักงาน   ประเทศไทย</t>
  </si>
  <si>
    <t xml:space="preserve"> /   บ้านพัก                    สำนักงาน         ประเทศไทย</t>
  </si>
  <si>
    <t>ตามหลักฐานการจ่ายเงินดังแนบ  ทั้งนี้  ข้าพเจ้าขอรับรองว่ารายการที่กล่าวมาข้างต้นเป็นความจริง และหลักฐานการจ่าย</t>
  </si>
  <si>
    <t>ไม่อาจเรียกใบเสร็จรับเงินจากผู้รับเงินได้  และข้าพเจ้าได้จ่ายไปในงานของราชการโดยแท้</t>
  </si>
  <si>
    <t>ชื่อส่วนงาน….........................…คณะเทคนิคการแพทย์………………………</t>
  </si>
  <si>
    <t>ที่  อว.8393(4).1/กง</t>
  </si>
  <si>
    <t>ลงชื่อ.............................................</t>
  </si>
  <si>
    <t xml:space="preserve">     วันที่</t>
  </si>
  <si>
    <t>(นางสาวรำไพพรรณ  ญาณะ)</t>
  </si>
  <si>
    <t xml:space="preserve">             (นางสาวรำไพพรรณ  ญาณะ)</t>
  </si>
  <si>
    <t xml:space="preserve"> ข้าพเจ้า/</t>
  </si>
  <si>
    <t>ผู้ช่วยศาสตราจาร์</t>
  </si>
  <si>
    <t>และนักจัดการงานทั่วไป ดังรายการต่อไปนี้.-</t>
  </si>
  <si>
    <t>โดยเบิกจากงบประมาณเงินรายได้คณะเทคนิคการแพทย์  ปี 2566</t>
  </si>
  <si>
    <t xml:space="preserve">1 วัน </t>
  </si>
  <si>
    <t>6  ชั่วโมง</t>
  </si>
  <si>
    <t>ผศ.ดร.เพ็ญนภา  คลังสินศิริกุล</t>
  </si>
  <si>
    <t>รองคณบดีด้านพัฒนาคุณภาพองค์กร
และบริการวิชาการ</t>
  </si>
  <si>
    <t>เวลา    12.45               น.            และ</t>
  </si>
  <si>
    <t>เวลา     18.50       น.            และ</t>
  </si>
  <si>
    <t>ค่ารถโดยสารประจำทางจากสนามบินดอนเมืองไปมหาวิทยาลัยมหิดล</t>
  </si>
  <si>
    <t xml:space="preserve">ค่ารถโดยสารประจำทางจาก ม.มหิดล ไปที่ พัก </t>
  </si>
  <si>
    <t>ค่ารถโดยสารประจำทางจากที่พักไป ม.มหิดล</t>
  </si>
  <si>
    <t>ค่ารถโดยสารประจำทางจากมหาวิทยาลัยมหิดลไปสนามบินดอนเมือง</t>
  </si>
  <si>
    <t>รองคณบดีด้านพัฒนาคุณภาองค์กร
และบริการวิชาการ</t>
  </si>
  <si>
    <t>รองคณบดีด้านพัฒนาคุณภาพองค์กรและบริการวิชาการ</t>
  </si>
  <si>
    <t>การแพทย์ มหาวิทยาลัยมหิดล จังหวัดนครปฐม วันที่ 29-30 ม.ค. 2566</t>
  </si>
  <si>
    <t>ค่าพาหนะส่วนตัวจากอำเภอเมืองเชียงใหม่ไป รพ.รามาธิบดี</t>
  </si>
  <si>
    <t>ค่าพาหนะส่วนตัวจาก รพ.รามาธิบดี กลับ อ.เมืองเชียงใหม่</t>
  </si>
  <si>
    <t>( 750  กม * 4 บาท)</t>
  </si>
  <si>
    <t>ทะเบียนรถเลขที่  ขว8393เชียงใหม่</t>
  </si>
  <si>
    <r>
      <t xml:space="preserve">เดินทางไปปฎิบัติงาน   </t>
    </r>
    <r>
      <rPr>
        <sz val="16"/>
        <color indexed="10"/>
        <rFont val="Angsana New"/>
        <family val="1"/>
      </rPr>
      <t>การประชุมคณะกรรมการสภาคณบดีสถาบันผลิตบัณฑิตเทคนิคการแพทย์แห่งประเทศไทย ครั้งที่ 1/2566  ณ คณะเทคนิค</t>
    </r>
  </si>
  <si>
    <t>อว8392(4).</t>
  </si>
  <si>
    <t>***หมายเหตุ   1.   กรุณาแก้ไขข้อความตามรายะเอียดของท่านในตัวอักษรสีแดง</t>
  </si>
  <si>
    <t xml:space="preserve">                          2.     ลงนามในช่องผู้ขอรับเงิน</t>
  </si>
  <si>
    <t>***หมายเหตุ   1.  ลงนามในช่องผู้ขอเบิก  และ  ผู้รับเงิน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</si>
</sst>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1E]d\ mmmm\ yyyy"/>
    <numFmt numFmtId="188" formatCode="[$-101041E]d\ mmmm\ yyyy;@"/>
    <numFmt numFmtId="189" formatCode="[$-101041E]d\ mmm\ yy;@"/>
    <numFmt numFmtId="190" formatCode="_-* #,##0_-;\-* #,##0_-;_-* &quot;-&quot;??_-;_-@_-"/>
    <numFmt numFmtId="191" formatCode="[$-D01041E]d\ mmm\ yy;@"/>
    <numFmt numFmtId="192" formatCode="_-* #,##0.000_-;\-* #,##0.000_-;_-* &quot;-&quot;??_-;_-@_-"/>
    <numFmt numFmtId="193" formatCode="_-* #,##0.0_-;\-* #,##0.0_-;_-* &quot;-&quot;??_-;_-@_-"/>
    <numFmt numFmtId="194" formatCode="[$-F800]dddd\,\ mmmm\ dd\,\ yyyy"/>
    <numFmt numFmtId="195" formatCode="[$-F400]h:mm:ss\ AM/PM"/>
    <numFmt numFmtId="196" formatCode="mmm\-yyyy"/>
  </numFmts>
  <fonts count="56">
    <font>
      <sz val="14"/>
      <name val="Cordia New"/>
      <family val="0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b/>
      <sz val="25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ngsana New"/>
      <family val="1"/>
    </font>
    <font>
      <sz val="16"/>
      <color indexed="10"/>
      <name val="Angsana New"/>
      <family val="1"/>
    </font>
    <font>
      <sz val="24"/>
      <name val="Angsana New"/>
      <family val="1"/>
    </font>
    <font>
      <sz val="2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  <font>
      <sz val="16"/>
      <color rgb="FFFF0000"/>
      <name val="Angsana New"/>
      <family val="1"/>
    </font>
    <font>
      <sz val="24"/>
      <color rgb="FFFF0000"/>
      <name val="Angsana New"/>
      <family val="1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3" fontId="3" fillId="0" borderId="10" xfId="42" applyFont="1" applyBorder="1" applyAlignment="1">
      <alignment/>
    </xf>
    <xf numFmtId="0" fontId="3" fillId="0" borderId="10" xfId="0" applyFont="1" applyBorder="1" applyAlignment="1" quotePrefix="1">
      <alignment/>
    </xf>
    <xf numFmtId="43" fontId="2" fillId="0" borderId="10" xfId="42" applyFont="1" applyBorder="1" applyAlignment="1">
      <alignment horizontal="center"/>
    </xf>
    <xf numFmtId="43" fontId="3" fillId="0" borderId="0" xfId="42" applyFont="1" applyAlignment="1">
      <alignment/>
    </xf>
    <xf numFmtId="15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43" fontId="3" fillId="0" borderId="0" xfId="42" applyFont="1" applyFill="1" applyAlignment="1">
      <alignment horizontal="right"/>
    </xf>
    <xf numFmtId="43" fontId="3" fillId="0" borderId="0" xfId="42" applyFont="1" applyFill="1" applyAlignment="1">
      <alignment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43" fontId="3" fillId="0" borderId="12" xfId="42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15" xfId="0" applyNumberFormat="1" applyFont="1" applyFill="1" applyBorder="1" applyAlignment="1">
      <alignment/>
    </xf>
    <xf numFmtId="43" fontId="3" fillId="0" borderId="15" xfId="42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3" fontId="3" fillId="0" borderId="17" xfId="42" applyFont="1" applyBorder="1" applyAlignment="1">
      <alignment/>
    </xf>
    <xf numFmtId="43" fontId="3" fillId="0" borderId="0" xfId="42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3" fillId="0" borderId="0" xfId="0" applyNumberFormat="1" applyFont="1" applyBorder="1" applyAlignment="1">
      <alignment/>
    </xf>
    <xf numFmtId="43" fontId="3" fillId="0" borderId="0" xfId="42" applyFont="1" applyFill="1" applyBorder="1" applyAlignment="1" quotePrefix="1">
      <alignment/>
    </xf>
    <xf numFmtId="15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94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43" fontId="3" fillId="0" borderId="19" xfId="42" applyFont="1" applyFill="1" applyBorder="1" applyAlignment="1">
      <alignment horizontal="center"/>
    </xf>
    <xf numFmtId="43" fontId="3" fillId="0" borderId="16" xfId="42" applyFont="1" applyFill="1" applyBorder="1" applyAlignment="1">
      <alignment/>
    </xf>
    <xf numFmtId="43" fontId="3" fillId="0" borderId="19" xfId="0" applyNumberFormat="1" applyFont="1" applyFill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5" fontId="3" fillId="0" borderId="10" xfId="0" applyNumberFormat="1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43" fontId="1" fillId="0" borderId="0" xfId="42" applyFont="1" applyAlignment="1">
      <alignment/>
    </xf>
    <xf numFmtId="0" fontId="3" fillId="0" borderId="20" xfId="0" applyFont="1" applyFill="1" applyBorder="1" applyAlignment="1">
      <alignment horizontal="center"/>
    </xf>
    <xf numFmtId="43" fontId="3" fillId="0" borderId="21" xfId="42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43" fontId="3" fillId="0" borderId="0" xfId="42" applyFont="1" applyAlignment="1">
      <alignment horizontal="left" vertical="center"/>
    </xf>
    <xf numFmtId="43" fontId="3" fillId="0" borderId="0" xfId="42" applyFont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3" fontId="3" fillId="0" borderId="10" xfId="42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43" fontId="3" fillId="0" borderId="0" xfId="42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10" xfId="42" applyFont="1" applyFill="1" applyBorder="1" applyAlignment="1">
      <alignment vertical="center" wrapText="1"/>
    </xf>
    <xf numFmtId="0" fontId="4" fillId="0" borderId="10" xfId="0" applyFont="1" applyBorder="1" applyAlignment="1" quotePrefix="1">
      <alignment vertical="center" wrapText="1"/>
    </xf>
    <xf numFmtId="0" fontId="3" fillId="0" borderId="10" xfId="0" applyFont="1" applyBorder="1" applyAlignment="1">
      <alignment horizontal="center" vertical="center"/>
    </xf>
    <xf numFmtId="43" fontId="3" fillId="0" borderId="0" xfId="42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/>
    </xf>
    <xf numFmtId="43" fontId="4" fillId="0" borderId="10" xfId="42" applyFont="1" applyFill="1" applyBorder="1" applyAlignment="1">
      <alignment vertical="center" wrapText="1"/>
    </xf>
    <xf numFmtId="43" fontId="4" fillId="0" borderId="16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15" fontId="4" fillId="0" borderId="10" xfId="0" applyNumberFormat="1" applyFont="1" applyBorder="1" applyAlignment="1">
      <alignment horizontal="center" vertical="center"/>
    </xf>
    <xf numFmtId="43" fontId="4" fillId="0" borderId="10" xfId="42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2" fillId="0" borderId="10" xfId="0" applyFont="1" applyBorder="1" applyAlignment="1" quotePrefix="1">
      <alignment vertical="center" wrapText="1"/>
    </xf>
    <xf numFmtId="49" fontId="53" fillId="0" borderId="0" xfId="0" applyNumberFormat="1" applyFont="1" applyAlignment="1">
      <alignment/>
    </xf>
    <xf numFmtId="189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17" fontId="53" fillId="0" borderId="0" xfId="0" applyNumberFormat="1" applyFont="1" applyAlignment="1">
      <alignment/>
    </xf>
    <xf numFmtId="194" fontId="53" fillId="0" borderId="0" xfId="0" applyNumberFormat="1" applyFont="1" applyAlignment="1" quotePrefix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14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3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18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43" fontId="53" fillId="0" borderId="0" xfId="42" applyFont="1" applyAlignment="1">
      <alignment/>
    </xf>
    <xf numFmtId="0" fontId="53" fillId="0" borderId="0" xfId="0" applyFont="1" applyAlignment="1">
      <alignment horizontal="center"/>
    </xf>
    <xf numFmtId="43" fontId="53" fillId="0" borderId="0" xfId="0" applyNumberFormat="1" applyFont="1" applyAlignment="1">
      <alignment horizontal="center"/>
    </xf>
    <xf numFmtId="43" fontId="53" fillId="0" borderId="0" xfId="42" applyFont="1" applyAlignment="1">
      <alignment horizontal="left"/>
    </xf>
    <xf numFmtId="189" fontId="53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zoomScalePageLayoutView="0" workbookViewId="0" topLeftCell="A1">
      <selection activeCell="C16" sqref="C16"/>
    </sheetView>
  </sheetViews>
  <sheetFormatPr defaultColWidth="9.140625" defaultRowHeight="24" customHeight="1"/>
  <cols>
    <col min="1" max="1" width="16.140625" style="2" customWidth="1"/>
    <col min="2" max="2" width="10.57421875" style="2" customWidth="1"/>
    <col min="3" max="3" width="20.28125" style="2" customWidth="1"/>
    <col min="4" max="4" width="14.140625" style="2" customWidth="1"/>
    <col min="5" max="5" width="17.28125" style="2" customWidth="1"/>
    <col min="6" max="6" width="12.57421875" style="2" customWidth="1"/>
    <col min="7" max="7" width="6.7109375" style="2" customWidth="1"/>
    <col min="8" max="9" width="9.140625" style="2" customWidth="1"/>
    <col min="10" max="10" width="10.28125" style="2" bestFit="1" customWidth="1"/>
    <col min="11" max="11" width="9.140625" style="2" customWidth="1"/>
    <col min="12" max="12" width="10.28125" style="7" bestFit="1" customWidth="1"/>
    <col min="13" max="16384" width="9.140625" style="2" customWidth="1"/>
  </cols>
  <sheetData>
    <row r="3" spans="3:5" ht="24" customHeight="1">
      <c r="C3" s="105" t="s">
        <v>59</v>
      </c>
      <c r="D3" s="105"/>
      <c r="E3" s="105"/>
    </row>
    <row r="4" spans="1:2" ht="24" customHeight="1">
      <c r="A4" s="38" t="s">
        <v>74</v>
      </c>
      <c r="B4" s="2" t="s">
        <v>75</v>
      </c>
    </row>
    <row r="5" spans="1:5" ht="24" customHeight="1">
      <c r="A5" s="38" t="s">
        <v>86</v>
      </c>
      <c r="B5" s="50"/>
      <c r="D5" s="52" t="s">
        <v>88</v>
      </c>
      <c r="E5" s="51">
        <v>243287</v>
      </c>
    </row>
    <row r="6" spans="1:9" ht="24" customHeight="1">
      <c r="A6" s="39" t="s">
        <v>60</v>
      </c>
      <c r="B6" s="40" t="s">
        <v>63</v>
      </c>
      <c r="C6" s="40"/>
      <c r="D6" s="40"/>
      <c r="E6" s="40"/>
      <c r="F6" s="40"/>
      <c r="G6" s="40"/>
      <c r="I6" s="2" t="s">
        <v>20</v>
      </c>
    </row>
    <row r="7" spans="1:7" ht="13.5" customHeight="1">
      <c r="A7" s="41"/>
      <c r="B7" s="10"/>
      <c r="C7" s="10"/>
      <c r="D7" s="10"/>
      <c r="E7" s="10"/>
      <c r="F7" s="10"/>
      <c r="G7" s="10"/>
    </row>
    <row r="8" spans="1:2" ht="24" customHeight="1">
      <c r="A8" s="2" t="s">
        <v>61</v>
      </c>
      <c r="B8" s="2" t="s">
        <v>64</v>
      </c>
    </row>
    <row r="10" ht="24" customHeight="1">
      <c r="B10" s="2" t="s">
        <v>65</v>
      </c>
    </row>
    <row r="11" ht="24" customHeight="1">
      <c r="A11" s="2" t="s">
        <v>93</v>
      </c>
    </row>
    <row r="13" spans="2:6" ht="24" customHeight="1">
      <c r="B13" s="18">
        <v>1</v>
      </c>
      <c r="C13" s="2" t="str">
        <f>'หน้าที่ 3 '!C7:E7</f>
        <v>ผศ.ดร.เพ็ญนภา  คลังสินศิริกุล</v>
      </c>
      <c r="E13" s="7">
        <f>'หน้าที่ 3 '!M7</f>
        <v>0</v>
      </c>
      <c r="F13" s="10" t="s">
        <v>45</v>
      </c>
    </row>
    <row r="14" spans="1:12" s="10" customFormat="1" ht="24" customHeight="1">
      <c r="A14" s="106"/>
      <c r="B14" s="106"/>
      <c r="C14" s="106"/>
      <c r="D14" s="12" t="s">
        <v>28</v>
      </c>
      <c r="E14" s="43">
        <f>SUM(E13:E13)</f>
        <v>0</v>
      </c>
      <c r="F14" s="10" t="s">
        <v>45</v>
      </c>
      <c r="L14" s="12"/>
    </row>
    <row r="15" spans="1:12" s="10" customFormat="1" ht="24" customHeight="1">
      <c r="A15" s="42"/>
      <c r="B15" s="42"/>
      <c r="C15" s="42"/>
      <c r="D15" s="12"/>
      <c r="E15" s="12"/>
      <c r="F15" s="12"/>
      <c r="J15" s="47"/>
      <c r="L15" s="12"/>
    </row>
    <row r="16" spans="2:12" s="10" customFormat="1" ht="24" customHeight="1">
      <c r="B16" s="10" t="s">
        <v>94</v>
      </c>
      <c r="C16" s="42"/>
      <c r="D16" s="12"/>
      <c r="E16" s="44"/>
      <c r="F16" s="94">
        <f>E14</f>
        <v>0</v>
      </c>
      <c r="G16" s="10" t="s">
        <v>45</v>
      </c>
      <c r="L16" s="12"/>
    </row>
    <row r="17" spans="3:12" s="10" customFormat="1" ht="24" customHeight="1" thickBot="1">
      <c r="C17" s="42"/>
      <c r="D17" s="12"/>
      <c r="E17" s="44"/>
      <c r="F17" s="68">
        <f>SUM(F16:F16)</f>
        <v>0</v>
      </c>
      <c r="G17" s="10" t="s">
        <v>45</v>
      </c>
      <c r="J17" s="47"/>
      <c r="L17" s="12"/>
    </row>
    <row r="18" spans="1:12" s="10" customFormat="1" ht="24.75" customHeight="1" thickTop="1">
      <c r="A18" s="45" t="s">
        <v>21</v>
      </c>
      <c r="B18" s="107" t="str">
        <f>_xlfn.BAHTTEXT(E14)</f>
        <v>ศูนย์บาทถ้วน</v>
      </c>
      <c r="C18" s="107"/>
      <c r="D18" s="107"/>
      <c r="E18" s="107"/>
      <c r="F18" s="12" t="s">
        <v>57</v>
      </c>
      <c r="L18" s="12"/>
    </row>
    <row r="19" spans="1:12" s="10" customFormat="1" ht="24.75" customHeight="1">
      <c r="A19" s="45"/>
      <c r="B19" s="11"/>
      <c r="C19" s="11"/>
      <c r="D19" s="11"/>
      <c r="E19" s="11"/>
      <c r="F19" s="12"/>
      <c r="L19" s="12"/>
    </row>
    <row r="20" spans="2:5" ht="24.75" customHeight="1">
      <c r="B20" s="108" t="s">
        <v>62</v>
      </c>
      <c r="C20" s="108"/>
      <c r="D20" s="108"/>
      <c r="E20" s="108"/>
    </row>
    <row r="21" ht="24.75" customHeight="1"/>
    <row r="22" ht="24.75" customHeight="1"/>
    <row r="23" ht="24.75" customHeight="1">
      <c r="E23" s="18" t="s">
        <v>89</v>
      </c>
    </row>
    <row r="24" ht="24.75" customHeight="1">
      <c r="E24" s="18" t="s">
        <v>66</v>
      </c>
    </row>
    <row r="26" spans="2:5" ht="30.75" customHeight="1">
      <c r="B26" s="46" t="s">
        <v>67</v>
      </c>
      <c r="E26" s="7"/>
    </row>
    <row r="27" ht="31.5" customHeight="1">
      <c r="E27" s="7"/>
    </row>
    <row r="28" spans="1:5" ht="24" customHeight="1">
      <c r="A28" s="104"/>
      <c r="B28" s="104"/>
      <c r="C28" s="104"/>
      <c r="E28" s="7"/>
    </row>
    <row r="29" spans="1:11" ht="24" customHeight="1">
      <c r="A29" s="104"/>
      <c r="B29" s="104"/>
      <c r="C29" s="104"/>
      <c r="E29" s="7"/>
      <c r="K29" s="14"/>
    </row>
    <row r="30" spans="1:5" ht="24" customHeight="1">
      <c r="A30" s="104"/>
      <c r="B30" s="104"/>
      <c r="C30" s="104"/>
      <c r="E30" s="7"/>
    </row>
    <row r="31" spans="2:6" ht="24" customHeight="1">
      <c r="B31" s="49"/>
      <c r="C31" s="10"/>
      <c r="D31" s="10"/>
      <c r="E31" s="10"/>
      <c r="F31" s="10"/>
    </row>
    <row r="32" spans="1:7" ht="24" customHeight="1">
      <c r="A32" s="10"/>
      <c r="B32" s="10"/>
      <c r="C32" s="10"/>
      <c r="D32" s="10"/>
      <c r="E32" s="10"/>
      <c r="F32" s="10"/>
      <c r="G32" s="10"/>
    </row>
    <row r="33" spans="1:7" ht="24" customHeight="1">
      <c r="A33" s="10"/>
      <c r="B33" s="10"/>
      <c r="C33" s="10"/>
      <c r="D33" s="10"/>
      <c r="E33" s="10"/>
      <c r="F33" s="10"/>
      <c r="G33" s="10"/>
    </row>
    <row r="34" spans="1:7" ht="24" customHeight="1">
      <c r="A34" s="10"/>
      <c r="B34" s="10"/>
      <c r="C34" s="10"/>
      <c r="D34" s="10"/>
      <c r="E34" s="10"/>
      <c r="F34" s="10"/>
      <c r="G34" s="10"/>
    </row>
  </sheetData>
  <sheetProtection/>
  <mergeCells count="7">
    <mergeCell ref="A30:C30"/>
    <mergeCell ref="C3:E3"/>
    <mergeCell ref="A14:C14"/>
    <mergeCell ref="B18:E18"/>
    <mergeCell ref="B20:E20"/>
    <mergeCell ref="A28:C28"/>
    <mergeCell ref="A29:C2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4"/>
  <legacyDrawing r:id="rId3"/>
  <oleObjects>
    <oleObject progId="Word.Picture.8" shapeId="32940005" r:id="rId1"/>
    <oleObject progId="Word.Picture.8" shapeId="32940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P43"/>
  <sheetViews>
    <sheetView zoomScalePageLayoutView="0" workbookViewId="0" topLeftCell="A22">
      <selection activeCell="J12" sqref="J12:L14"/>
    </sheetView>
  </sheetViews>
  <sheetFormatPr defaultColWidth="9.140625" defaultRowHeight="21.75"/>
  <cols>
    <col min="1" max="1" width="2.7109375" style="2" customWidth="1"/>
    <col min="2" max="2" width="14.28125" style="2" customWidth="1"/>
    <col min="3" max="3" width="16.7109375" style="2" customWidth="1"/>
    <col min="4" max="4" width="9.28125" style="2" customWidth="1"/>
    <col min="5" max="5" width="18.28125" style="2" customWidth="1"/>
    <col min="6" max="6" width="15.7109375" style="2" customWidth="1"/>
    <col min="7" max="7" width="23.00390625" style="2" customWidth="1"/>
    <col min="8" max="8" width="18.28125" style="2" customWidth="1"/>
    <col min="9" max="9" width="10.8515625" style="2" customWidth="1"/>
    <col min="10" max="10" width="7.57421875" style="2" customWidth="1"/>
    <col min="11" max="16384" width="9.140625" style="2" customWidth="1"/>
  </cols>
  <sheetData>
    <row r="1" spans="2:8" ht="23.25">
      <c r="B1" s="2" t="s">
        <v>53</v>
      </c>
      <c r="F1" s="2" t="s">
        <v>54</v>
      </c>
      <c r="H1" s="15" t="s">
        <v>32</v>
      </c>
    </row>
    <row r="2" spans="2:8" ht="23.25">
      <c r="B2" s="2" t="s">
        <v>55</v>
      </c>
      <c r="F2" s="2" t="s">
        <v>56</v>
      </c>
      <c r="H2" s="2" t="s">
        <v>45</v>
      </c>
    </row>
    <row r="3" ht="23.25"/>
    <row r="4" spans="2:8" ht="29.25">
      <c r="B4" s="110" t="s">
        <v>33</v>
      </c>
      <c r="C4" s="110"/>
      <c r="D4" s="110"/>
      <c r="E4" s="110"/>
      <c r="F4" s="110"/>
      <c r="G4" s="110"/>
      <c r="H4" s="110"/>
    </row>
    <row r="5" spans="2:8" ht="23.25">
      <c r="B5" s="111" t="s">
        <v>34</v>
      </c>
      <c r="C5" s="111"/>
      <c r="D5" s="111"/>
      <c r="E5" s="111"/>
      <c r="F5" s="111"/>
      <c r="G5" s="111"/>
      <c r="H5" s="111"/>
    </row>
    <row r="6" spans="6:8" ht="23.25">
      <c r="F6" s="16" t="s">
        <v>31</v>
      </c>
      <c r="G6" s="143">
        <v>243287</v>
      </c>
      <c r="H6" s="17"/>
    </row>
    <row r="7" ht="23.25"/>
    <row r="8" ht="23.25">
      <c r="B8" s="2" t="s">
        <v>35</v>
      </c>
    </row>
    <row r="9" ht="23.25">
      <c r="B9" s="2" t="s">
        <v>36</v>
      </c>
    </row>
    <row r="10" ht="23.25"/>
    <row r="11" spans="3:8" ht="23.25">
      <c r="C11" s="2" t="s">
        <v>72</v>
      </c>
      <c r="D11" s="2" t="s">
        <v>113</v>
      </c>
      <c r="F11" s="2" t="s">
        <v>37</v>
      </c>
      <c r="G11" s="60"/>
      <c r="H11" s="2" t="s">
        <v>38</v>
      </c>
    </row>
    <row r="12" spans="2:10" ht="34.5">
      <c r="B12" s="2" t="s">
        <v>39</v>
      </c>
      <c r="C12" s="145" t="str">
        <f>'หน้าที่ 3 '!C7:E7</f>
        <v>ผศ.ดร.เพ็ญนภา  คลังสินศิริกุล</v>
      </c>
      <c r="D12" s="145"/>
      <c r="E12" s="145"/>
      <c r="F12" s="2" t="s">
        <v>22</v>
      </c>
      <c r="G12" s="136" t="s">
        <v>98</v>
      </c>
      <c r="H12" s="69"/>
      <c r="J12" s="144"/>
    </row>
    <row r="13" spans="2:16" ht="34.5">
      <c r="B13" s="2" t="s">
        <v>40</v>
      </c>
      <c r="C13" s="108" t="s">
        <v>76</v>
      </c>
      <c r="D13" s="108"/>
      <c r="E13" s="108"/>
      <c r="F13" s="2" t="s">
        <v>41</v>
      </c>
      <c r="G13" s="55"/>
      <c r="J13" s="144"/>
      <c r="N13" s="108"/>
      <c r="O13" s="108"/>
      <c r="P13" s="108"/>
    </row>
    <row r="14" spans="3:7" ht="23.25">
      <c r="C14" s="50"/>
      <c r="D14" s="50"/>
      <c r="E14" s="50"/>
      <c r="G14" s="55"/>
    </row>
    <row r="15" ht="23.25">
      <c r="B15" s="2" t="s">
        <v>112</v>
      </c>
    </row>
    <row r="16" ht="23.25">
      <c r="B16" s="142" t="s">
        <v>107</v>
      </c>
    </row>
    <row r="17" spans="2:4" ht="23.25">
      <c r="B17" s="61"/>
      <c r="D17" s="50"/>
    </row>
    <row r="18" spans="2:4" ht="23.25">
      <c r="B18" s="61" t="s">
        <v>20</v>
      </c>
      <c r="D18" s="50"/>
    </row>
    <row r="19" spans="2:8" ht="23.25">
      <c r="B19" s="2" t="s">
        <v>49</v>
      </c>
      <c r="D19" s="2" t="s">
        <v>82</v>
      </c>
      <c r="G19" s="18" t="s">
        <v>42</v>
      </c>
      <c r="H19" s="137">
        <v>243282</v>
      </c>
    </row>
    <row r="20" spans="2:8" ht="23.25">
      <c r="B20" s="138" t="s">
        <v>99</v>
      </c>
      <c r="D20" s="2" t="s">
        <v>81</v>
      </c>
      <c r="G20" s="50" t="s">
        <v>80</v>
      </c>
      <c r="H20" s="137">
        <v>243283</v>
      </c>
    </row>
    <row r="21" spans="2:8" ht="23.25">
      <c r="B21" s="138" t="s">
        <v>100</v>
      </c>
      <c r="D21" s="104" t="s">
        <v>79</v>
      </c>
      <c r="E21" s="104"/>
      <c r="F21" s="139" t="s">
        <v>95</v>
      </c>
      <c r="G21" s="139" t="s">
        <v>96</v>
      </c>
      <c r="H21" s="138"/>
    </row>
    <row r="22" spans="6:7" ht="23.25">
      <c r="F22" s="16"/>
      <c r="G22" s="16"/>
    </row>
    <row r="23" spans="3:8" ht="23.25">
      <c r="C23" s="2" t="s">
        <v>43</v>
      </c>
      <c r="G23" s="2" t="s">
        <v>91</v>
      </c>
      <c r="H23" s="2" t="s">
        <v>69</v>
      </c>
    </row>
    <row r="24" spans="2:8" ht="23.25">
      <c r="B24" s="2" t="s">
        <v>44</v>
      </c>
      <c r="C24" s="140">
        <f>'หน้าที่ 3 '!M7</f>
        <v>0</v>
      </c>
      <c r="D24" s="138" t="s">
        <v>58</v>
      </c>
      <c r="E24" s="141" t="str">
        <f>_xlfn.BAHTTEXT(C24)</f>
        <v>ศูนย์บาทถ้วน</v>
      </c>
      <c r="F24" s="141"/>
      <c r="G24" s="141"/>
      <c r="H24" s="2" t="s">
        <v>57</v>
      </c>
    </row>
    <row r="25" ht="23.25">
      <c r="B25" s="2" t="s">
        <v>83</v>
      </c>
    </row>
    <row r="26" spans="2:5" ht="23.25">
      <c r="B26" s="2" t="s">
        <v>46</v>
      </c>
      <c r="C26" s="62"/>
      <c r="D26" s="2" t="s">
        <v>47</v>
      </c>
      <c r="E26" s="2" t="s">
        <v>48</v>
      </c>
    </row>
    <row r="27" ht="23.25">
      <c r="C27" s="62"/>
    </row>
    <row r="28" ht="23.25">
      <c r="C28" s="62"/>
    </row>
    <row r="31" spans="2:8" ht="23.25">
      <c r="B31" s="10"/>
      <c r="C31" s="10"/>
      <c r="E31" s="16" t="s">
        <v>50</v>
      </c>
      <c r="F31" s="146"/>
      <c r="G31" s="146"/>
      <c r="H31" s="2" t="s">
        <v>51</v>
      </c>
    </row>
    <row r="32" spans="2:8" ht="23.25">
      <c r="B32" s="23"/>
      <c r="C32" s="47"/>
      <c r="E32" s="16" t="s">
        <v>21</v>
      </c>
      <c r="F32" s="147" t="str">
        <f>C12</f>
        <v>ผศ.ดร.เพ็ญนภา  คลังสินศิริกุล</v>
      </c>
      <c r="G32" s="147"/>
      <c r="H32" s="2" t="s">
        <v>57</v>
      </c>
    </row>
    <row r="33" spans="2:7" ht="23.25">
      <c r="B33" s="48"/>
      <c r="C33" s="10"/>
      <c r="E33" s="16" t="s">
        <v>52</v>
      </c>
      <c r="F33" s="109" t="str">
        <f>G12</f>
        <v>รองคณบดีด้านพัฒนาคุณภาพองค์กร
และบริการวิชาการ</v>
      </c>
      <c r="G33" s="109"/>
    </row>
    <row r="34" spans="2:3" ht="23.25">
      <c r="B34" s="10"/>
      <c r="C34" s="10"/>
    </row>
    <row r="37" ht="34.5">
      <c r="B37" s="144" t="s">
        <v>114</v>
      </c>
    </row>
    <row r="38" spans="2:5" ht="34.5">
      <c r="B38" s="144" t="s">
        <v>115</v>
      </c>
      <c r="E38" s="7"/>
    </row>
    <row r="40" ht="23.25">
      <c r="E40" s="14"/>
    </row>
    <row r="41" ht="23.25">
      <c r="E41" s="7"/>
    </row>
    <row r="43" ht="23.25">
      <c r="E43" s="14"/>
    </row>
  </sheetData>
  <sheetProtection/>
  <mergeCells count="10">
    <mergeCell ref="N13:P13"/>
    <mergeCell ref="F31:G31"/>
    <mergeCell ref="F32:G32"/>
    <mergeCell ref="F33:G33"/>
    <mergeCell ref="B4:H4"/>
    <mergeCell ref="B5:H5"/>
    <mergeCell ref="C13:E13"/>
    <mergeCell ref="E24:G24"/>
    <mergeCell ref="C12:E12"/>
    <mergeCell ref="D21:E21"/>
  </mergeCells>
  <printOptions/>
  <pageMargins left="0.25" right="0.25" top="0.75" bottom="0.75" header="0.3" footer="0.3"/>
  <pageSetup fitToHeight="0" fitToWidth="0"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23"/>
  <sheetViews>
    <sheetView zoomScalePageLayoutView="0" workbookViewId="0" topLeftCell="A10">
      <selection activeCell="C22" sqref="C22"/>
    </sheetView>
  </sheetViews>
  <sheetFormatPr defaultColWidth="9.140625" defaultRowHeight="21.75"/>
  <cols>
    <col min="1" max="1" width="5.57421875" style="19" customWidth="1"/>
    <col min="2" max="2" width="2.140625" style="19" customWidth="1"/>
    <col min="3" max="4" width="9.140625" style="19" customWidth="1"/>
    <col min="5" max="5" width="10.00390625" style="19" customWidth="1"/>
    <col min="6" max="6" width="6.57421875" style="19" customWidth="1"/>
    <col min="7" max="7" width="8.140625" style="19" customWidth="1"/>
    <col min="8" max="8" width="3.421875" style="19" customWidth="1"/>
    <col min="9" max="9" width="12.140625" style="19" customWidth="1"/>
    <col min="10" max="10" width="11.57421875" style="19" customWidth="1"/>
    <col min="11" max="11" width="11.140625" style="19" customWidth="1"/>
    <col min="12" max="12" width="11.8515625" style="19" customWidth="1"/>
    <col min="13" max="13" width="12.421875" style="19" customWidth="1"/>
    <col min="14" max="14" width="14.00390625" style="19" customWidth="1"/>
    <col min="15" max="15" width="10.7109375" style="19" customWidth="1"/>
    <col min="16" max="16" width="33.8515625" style="21" customWidth="1"/>
    <col min="17" max="17" width="10.28125" style="21" bestFit="1" customWidth="1"/>
    <col min="18" max="18" width="9.140625" style="19" customWidth="1"/>
    <col min="19" max="19" width="10.28125" style="21" bestFit="1" customWidth="1"/>
    <col min="20" max="22" width="9.140625" style="19" customWidth="1"/>
    <col min="23" max="23" width="10.28125" style="21" bestFit="1" customWidth="1"/>
    <col min="24" max="16384" width="9.140625" style="19" customWidth="1"/>
  </cols>
  <sheetData>
    <row r="1" ht="23.25">
      <c r="P1" s="20" t="s">
        <v>8</v>
      </c>
    </row>
    <row r="2" spans="4:16" ht="23.25">
      <c r="D2" s="130" t="s">
        <v>18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20"/>
    </row>
    <row r="3" spans="4:15" ht="23.25">
      <c r="D3" s="130" t="s">
        <v>85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23.25">
      <c r="A4" s="27"/>
      <c r="B4" s="27"/>
      <c r="D4" s="113"/>
      <c r="E4" s="113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6" ht="23.25">
      <c r="A5" s="122" t="s">
        <v>0</v>
      </c>
      <c r="B5" s="123"/>
      <c r="C5" s="122" t="s">
        <v>11</v>
      </c>
      <c r="D5" s="123"/>
      <c r="E5" s="123"/>
      <c r="F5" s="122" t="s">
        <v>12</v>
      </c>
      <c r="G5" s="123"/>
      <c r="H5" s="127"/>
      <c r="I5" s="131" t="s">
        <v>13</v>
      </c>
      <c r="J5" s="132"/>
      <c r="K5" s="132"/>
      <c r="L5" s="133"/>
      <c r="M5" s="115" t="s">
        <v>4</v>
      </c>
      <c r="N5" s="160" t="s">
        <v>5</v>
      </c>
      <c r="O5" s="56" t="s">
        <v>6</v>
      </c>
      <c r="P5" s="57" t="s">
        <v>7</v>
      </c>
    </row>
    <row r="6" spans="1:18" ht="34.5">
      <c r="A6" s="117" t="s">
        <v>1</v>
      </c>
      <c r="B6" s="119"/>
      <c r="C6" s="22"/>
      <c r="D6" s="22"/>
      <c r="E6" s="22"/>
      <c r="F6" s="117"/>
      <c r="G6" s="118"/>
      <c r="H6" s="119"/>
      <c r="I6" s="54" t="s">
        <v>2</v>
      </c>
      <c r="J6" s="53" t="s">
        <v>68</v>
      </c>
      <c r="K6" s="59" t="s">
        <v>70</v>
      </c>
      <c r="L6" s="53" t="s">
        <v>3</v>
      </c>
      <c r="M6" s="115"/>
      <c r="N6" s="161" t="s">
        <v>9</v>
      </c>
      <c r="O6" s="67" t="s">
        <v>10</v>
      </c>
      <c r="P6" s="58"/>
      <c r="R6" s="149" t="s">
        <v>116</v>
      </c>
    </row>
    <row r="7" spans="1:16" ht="66.75" customHeight="1">
      <c r="A7" s="115">
        <v>1</v>
      </c>
      <c r="B7" s="115"/>
      <c r="C7" s="120" t="s">
        <v>97</v>
      </c>
      <c r="D7" s="120"/>
      <c r="E7" s="120"/>
      <c r="F7" s="121" t="s">
        <v>106</v>
      </c>
      <c r="G7" s="121"/>
      <c r="H7" s="121"/>
      <c r="I7" s="75"/>
      <c r="J7" s="75"/>
      <c r="K7" s="75"/>
      <c r="L7" s="75"/>
      <c r="M7" s="75"/>
      <c r="N7" s="161"/>
      <c r="O7" s="53"/>
      <c r="P7" s="93"/>
    </row>
    <row r="8" spans="1:23" s="79" customFormat="1" ht="30" customHeight="1">
      <c r="A8" s="115"/>
      <c r="B8" s="115"/>
      <c r="C8" s="120"/>
      <c r="D8" s="120"/>
      <c r="E8" s="120"/>
      <c r="F8" s="121"/>
      <c r="G8" s="121"/>
      <c r="H8" s="121"/>
      <c r="I8" s="75"/>
      <c r="J8" s="75"/>
      <c r="K8" s="75"/>
      <c r="L8" s="75"/>
      <c r="M8" s="75"/>
      <c r="N8" s="76"/>
      <c r="O8" s="74"/>
      <c r="P8" s="92"/>
      <c r="Q8" s="77"/>
      <c r="R8" s="78"/>
      <c r="S8" s="77"/>
      <c r="U8" s="90"/>
      <c r="W8" s="77"/>
    </row>
    <row r="9" spans="1:23" s="79" customFormat="1" ht="31.5" customHeight="1">
      <c r="A9" s="115"/>
      <c r="B9" s="115"/>
      <c r="C9" s="120"/>
      <c r="D9" s="120"/>
      <c r="E9" s="120"/>
      <c r="F9" s="116"/>
      <c r="G9" s="116"/>
      <c r="H9" s="116"/>
      <c r="I9" s="75"/>
      <c r="J9" s="75"/>
      <c r="K9" s="75"/>
      <c r="L9" s="75"/>
      <c r="M9" s="75"/>
      <c r="N9" s="76"/>
      <c r="O9" s="74"/>
      <c r="P9" s="92"/>
      <c r="Q9" s="77"/>
      <c r="R9" s="78"/>
      <c r="S9" s="77"/>
      <c r="U9" s="90"/>
      <c r="W9" s="77"/>
    </row>
    <row r="10" spans="1:23" s="79" customFormat="1" ht="33" customHeight="1">
      <c r="A10" s="115"/>
      <c r="B10" s="115"/>
      <c r="C10" s="120"/>
      <c r="D10" s="120"/>
      <c r="E10" s="120"/>
      <c r="F10" s="116"/>
      <c r="G10" s="116"/>
      <c r="H10" s="116"/>
      <c r="I10" s="75"/>
      <c r="J10" s="75"/>
      <c r="K10" s="75"/>
      <c r="L10" s="75"/>
      <c r="M10" s="75"/>
      <c r="N10" s="76"/>
      <c r="O10" s="74"/>
      <c r="P10" s="80"/>
      <c r="Q10" s="77"/>
      <c r="R10" s="78"/>
      <c r="S10" s="77"/>
      <c r="U10" s="90"/>
      <c r="W10" s="77"/>
    </row>
    <row r="11" spans="1:21" ht="33" customHeight="1">
      <c r="A11" s="115"/>
      <c r="B11" s="115"/>
      <c r="C11" s="120"/>
      <c r="D11" s="120"/>
      <c r="E11" s="120"/>
      <c r="F11" s="116"/>
      <c r="G11" s="116"/>
      <c r="H11" s="116"/>
      <c r="I11" s="88"/>
      <c r="J11" s="88"/>
      <c r="K11" s="75"/>
      <c r="L11" s="88"/>
      <c r="M11" s="75"/>
      <c r="N11" s="88"/>
      <c r="O11" s="88"/>
      <c r="P11" s="88"/>
      <c r="S11" s="77"/>
      <c r="U11" s="91"/>
    </row>
    <row r="12" spans="1:16" ht="33" customHeight="1">
      <c r="A12" s="115"/>
      <c r="B12" s="115"/>
      <c r="C12" s="120"/>
      <c r="D12" s="120"/>
      <c r="E12" s="120"/>
      <c r="F12" s="116"/>
      <c r="G12" s="116"/>
      <c r="H12" s="116"/>
      <c r="I12" s="88"/>
      <c r="J12" s="88"/>
      <c r="K12" s="75"/>
      <c r="L12" s="88"/>
      <c r="M12" s="75"/>
      <c r="N12" s="88"/>
      <c r="O12" s="88"/>
      <c r="P12" s="88"/>
    </row>
    <row r="13" spans="1:16" ht="23.25">
      <c r="A13" s="117" t="s">
        <v>19</v>
      </c>
      <c r="B13" s="118"/>
      <c r="C13" s="118"/>
      <c r="D13" s="118"/>
      <c r="E13" s="118"/>
      <c r="F13" s="118"/>
      <c r="G13" s="118"/>
      <c r="H13" s="119"/>
      <c r="I13" s="30">
        <f>SUM(I7:I12)</f>
        <v>0</v>
      </c>
      <c r="J13" s="30">
        <f>SUM(J7:J12)</f>
        <v>0</v>
      </c>
      <c r="K13" s="30">
        <f>SUM(K7:K12)</f>
        <v>0</v>
      </c>
      <c r="L13" s="30">
        <f>SUM(L8:L12)</f>
        <v>0</v>
      </c>
      <c r="M13" s="86">
        <f>SUM(M7:M12)</f>
        <v>0</v>
      </c>
      <c r="N13" s="87"/>
      <c r="O13" s="29"/>
      <c r="P13" s="58"/>
    </row>
    <row r="14" spans="1:16" ht="23.25">
      <c r="A14" s="151" t="s">
        <v>16</v>
      </c>
      <c r="B14" s="152"/>
      <c r="C14" s="152"/>
      <c r="D14" s="152"/>
      <c r="E14" s="153"/>
      <c r="F14" s="122" t="s">
        <v>15</v>
      </c>
      <c r="G14" s="123"/>
      <c r="H14" s="123"/>
      <c r="I14" s="127"/>
      <c r="J14" s="122" t="s">
        <v>14</v>
      </c>
      <c r="K14" s="123"/>
      <c r="L14" s="123"/>
      <c r="M14" s="127"/>
      <c r="N14" s="124" t="s">
        <v>78</v>
      </c>
      <c r="O14" s="125"/>
      <c r="P14" s="126"/>
    </row>
    <row r="15" spans="1:16" ht="23.25">
      <c r="A15" s="154"/>
      <c r="B15" s="155"/>
      <c r="C15" s="155"/>
      <c r="D15" s="155"/>
      <c r="E15" s="156"/>
      <c r="F15" s="24"/>
      <c r="G15" s="22"/>
      <c r="H15" s="22"/>
      <c r="I15" s="25"/>
      <c r="J15" s="24"/>
      <c r="K15" s="22"/>
      <c r="L15" s="22"/>
      <c r="M15" s="25"/>
      <c r="N15" s="24"/>
      <c r="O15" s="22"/>
      <c r="P15" s="31"/>
    </row>
    <row r="16" spans="1:16" ht="23.25">
      <c r="A16" s="154" t="s">
        <v>17</v>
      </c>
      <c r="B16" s="155"/>
      <c r="C16" s="155"/>
      <c r="D16" s="155"/>
      <c r="E16" s="156"/>
      <c r="F16" s="24" t="s">
        <v>17</v>
      </c>
      <c r="G16" s="22"/>
      <c r="H16" s="22"/>
      <c r="I16" s="25"/>
      <c r="J16" s="24" t="s">
        <v>73</v>
      </c>
      <c r="K16" s="22"/>
      <c r="L16" s="22"/>
      <c r="M16" s="25"/>
      <c r="N16" s="24" t="s">
        <v>17</v>
      </c>
      <c r="O16" s="22"/>
      <c r="P16" s="31"/>
    </row>
    <row r="17" spans="1:16" ht="27" customHeight="1">
      <c r="A17" s="157" t="str">
        <f>C7</f>
        <v>ผศ.ดร.เพ็ญนภา  คลังสินศิริกุล</v>
      </c>
      <c r="B17" s="158"/>
      <c r="C17" s="158"/>
      <c r="D17" s="158"/>
      <c r="E17" s="159"/>
      <c r="F17" s="112"/>
      <c r="G17" s="113"/>
      <c r="H17" s="113"/>
      <c r="I17" s="114"/>
      <c r="J17" s="112"/>
      <c r="K17" s="113"/>
      <c r="L17" s="113"/>
      <c r="M17" s="114"/>
      <c r="N17" s="32" t="s">
        <v>90</v>
      </c>
      <c r="O17" s="33"/>
      <c r="P17" s="34"/>
    </row>
    <row r="18" spans="1:16" ht="68.25" customHeight="1">
      <c r="A18" s="95" t="s">
        <v>22</v>
      </c>
      <c r="B18" s="22"/>
      <c r="C18" s="128" t="str">
        <f>F7</f>
        <v>รองคณบดีด้านพัฒนาคุณภาพองค์กรและบริการวิชาการ</v>
      </c>
      <c r="D18" s="128"/>
      <c r="E18" s="129"/>
      <c r="F18" s="112"/>
      <c r="G18" s="113"/>
      <c r="H18" s="113"/>
      <c r="I18" s="114"/>
      <c r="J18" s="112"/>
      <c r="K18" s="113"/>
      <c r="L18" s="113"/>
      <c r="M18" s="114"/>
      <c r="N18" s="24" t="s">
        <v>77</v>
      </c>
      <c r="O18" s="22"/>
      <c r="P18" s="31"/>
    </row>
    <row r="19" spans="1:16" ht="23.25">
      <c r="A19" s="24"/>
      <c r="B19" s="22"/>
      <c r="C19" s="22"/>
      <c r="D19" s="22"/>
      <c r="E19" s="25"/>
      <c r="F19" s="112"/>
      <c r="G19" s="113"/>
      <c r="H19" s="113"/>
      <c r="I19" s="114"/>
      <c r="J19" s="112"/>
      <c r="K19" s="113"/>
      <c r="L19" s="113"/>
      <c r="M19" s="114"/>
      <c r="N19" s="24"/>
      <c r="O19" s="22"/>
      <c r="P19" s="31"/>
    </row>
    <row r="20" spans="1:16" ht="23.25">
      <c r="A20" s="26"/>
      <c r="B20" s="27"/>
      <c r="C20" s="27"/>
      <c r="D20" s="27"/>
      <c r="E20" s="28"/>
      <c r="F20" s="26"/>
      <c r="G20" s="27"/>
      <c r="H20" s="27"/>
      <c r="I20" s="28"/>
      <c r="J20" s="26"/>
      <c r="K20" s="27"/>
      <c r="L20" s="27"/>
      <c r="M20" s="35"/>
      <c r="N20" s="26"/>
      <c r="O20" s="27"/>
      <c r="P20" s="36"/>
    </row>
    <row r="21" ht="23.25">
      <c r="M21" s="37"/>
    </row>
    <row r="22" spans="3:4" ht="34.5">
      <c r="C22" s="149"/>
      <c r="D22" s="150"/>
    </row>
    <row r="23" spans="3:5" ht="34.5">
      <c r="C23" s="149"/>
      <c r="D23" s="149"/>
      <c r="E23" s="148"/>
    </row>
  </sheetData>
  <sheetProtection/>
  <mergeCells count="41">
    <mergeCell ref="J19:M19"/>
    <mergeCell ref="F17:I17"/>
    <mergeCell ref="J14:M14"/>
    <mergeCell ref="C18:E18"/>
    <mergeCell ref="F19:I19"/>
    <mergeCell ref="D2:O2"/>
    <mergeCell ref="D3:O3"/>
    <mergeCell ref="M5:M6"/>
    <mergeCell ref="I5:L5"/>
    <mergeCell ref="J17:M17"/>
    <mergeCell ref="C5:E5"/>
    <mergeCell ref="F5:H5"/>
    <mergeCell ref="A17:E17"/>
    <mergeCell ref="F10:H10"/>
    <mergeCell ref="F12:H12"/>
    <mergeCell ref="C11:E11"/>
    <mergeCell ref="A11:B11"/>
    <mergeCell ref="N14:P14"/>
    <mergeCell ref="C8:E8"/>
    <mergeCell ref="A14:E14"/>
    <mergeCell ref="F14:I14"/>
    <mergeCell ref="F6:H6"/>
    <mergeCell ref="C12:E12"/>
    <mergeCell ref="A6:B6"/>
    <mergeCell ref="D4:O4"/>
    <mergeCell ref="F11:H11"/>
    <mergeCell ref="C10:E10"/>
    <mergeCell ref="C9:E9"/>
    <mergeCell ref="F8:H8"/>
    <mergeCell ref="A7:B7"/>
    <mergeCell ref="C7:E7"/>
    <mergeCell ref="A10:B10"/>
    <mergeCell ref="F7:H7"/>
    <mergeCell ref="A5:B5"/>
    <mergeCell ref="J18:M18"/>
    <mergeCell ref="A12:B12"/>
    <mergeCell ref="A9:B9"/>
    <mergeCell ref="A8:B8"/>
    <mergeCell ref="F9:H9"/>
    <mergeCell ref="A13:H13"/>
    <mergeCell ref="F18:I1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="115" zoomScaleNormal="115" zoomScalePageLayoutView="0" workbookViewId="0" topLeftCell="A19">
      <selection activeCell="B32" sqref="B32"/>
    </sheetView>
  </sheetViews>
  <sheetFormatPr defaultColWidth="9.140625" defaultRowHeight="21.75"/>
  <cols>
    <col min="1" max="1" width="1.57421875" style="2" customWidth="1"/>
    <col min="2" max="2" width="14.00390625" style="2" customWidth="1"/>
    <col min="3" max="3" width="46.140625" style="2" customWidth="1"/>
    <col min="4" max="4" width="12.28125" style="7" customWidth="1"/>
    <col min="5" max="5" width="29.8515625" style="18" customWidth="1"/>
    <col min="6" max="8" width="9.140625" style="2" customWidth="1"/>
    <col min="9" max="9" width="9.140625" style="7" customWidth="1"/>
    <col min="10" max="16384" width="9.140625" style="2" customWidth="1"/>
  </cols>
  <sheetData>
    <row r="2" spans="1:9" s="1" customFormat="1" ht="29.25">
      <c r="A2" s="110" t="s">
        <v>23</v>
      </c>
      <c r="B2" s="110"/>
      <c r="C2" s="110"/>
      <c r="D2" s="110"/>
      <c r="E2" s="110"/>
      <c r="I2" s="66"/>
    </row>
    <row r="3" spans="1:5" ht="23.25">
      <c r="A3" s="134" t="s">
        <v>24</v>
      </c>
      <c r="B3" s="104"/>
      <c r="C3" s="104"/>
      <c r="D3" s="104"/>
      <c r="E3" s="104"/>
    </row>
    <row r="5" spans="2:5" ht="23.25">
      <c r="B5" s="3" t="s">
        <v>25</v>
      </c>
      <c r="C5" s="3" t="s">
        <v>26</v>
      </c>
      <c r="D5" s="6" t="s">
        <v>27</v>
      </c>
      <c r="E5" s="3" t="s">
        <v>7</v>
      </c>
    </row>
    <row r="6" spans="2:9" s="63" customFormat="1" ht="42">
      <c r="B6" s="96">
        <v>243282</v>
      </c>
      <c r="C6" s="84" t="s">
        <v>101</v>
      </c>
      <c r="D6" s="97">
        <f>530/4</f>
        <v>132.5</v>
      </c>
      <c r="E6" s="98"/>
      <c r="I6" s="83"/>
    </row>
    <row r="7" spans="2:9" s="63" customFormat="1" ht="23.25">
      <c r="B7" s="96"/>
      <c r="C7" s="84" t="s">
        <v>102</v>
      </c>
      <c r="D7" s="97">
        <f>530/4</f>
        <v>132.5</v>
      </c>
      <c r="E7" s="98"/>
      <c r="I7" s="83"/>
    </row>
    <row r="8" spans="2:9" s="63" customFormat="1" ht="23.25">
      <c r="B8" s="96">
        <v>243283</v>
      </c>
      <c r="C8" s="84" t="s">
        <v>103</v>
      </c>
      <c r="D8" s="97">
        <f>530/4</f>
        <v>132.5</v>
      </c>
      <c r="E8" s="98"/>
      <c r="I8" s="83"/>
    </row>
    <row r="9" spans="2:9" s="63" customFormat="1" ht="42">
      <c r="B9" s="96"/>
      <c r="C9" s="84" t="s">
        <v>104</v>
      </c>
      <c r="D9" s="97">
        <f>530/4</f>
        <v>132.5</v>
      </c>
      <c r="E9" s="98"/>
      <c r="I9" s="83"/>
    </row>
    <row r="10" spans="2:9" s="63" customFormat="1" ht="23.25">
      <c r="B10" s="96"/>
      <c r="C10" s="84"/>
      <c r="D10" s="97"/>
      <c r="E10" s="98"/>
      <c r="I10" s="83"/>
    </row>
    <row r="11" spans="2:9" s="63" customFormat="1" ht="23.25">
      <c r="B11" s="96"/>
      <c r="C11" s="84"/>
      <c r="D11" s="97"/>
      <c r="E11" s="98"/>
      <c r="I11" s="83"/>
    </row>
    <row r="12" spans="2:9" s="63" customFormat="1" ht="23.25">
      <c r="B12" s="96"/>
      <c r="C12" s="84"/>
      <c r="D12" s="97"/>
      <c r="E12" s="98"/>
      <c r="I12" s="83"/>
    </row>
    <row r="13" spans="2:9" s="63" customFormat="1" ht="23.25">
      <c r="B13" s="96"/>
      <c r="C13" s="84"/>
      <c r="D13" s="97"/>
      <c r="E13" s="98"/>
      <c r="I13" s="83"/>
    </row>
    <row r="14" spans="2:9" s="63" customFormat="1" ht="23.25">
      <c r="B14" s="96"/>
      <c r="C14" s="81"/>
      <c r="D14" s="97"/>
      <c r="E14" s="98"/>
      <c r="I14" s="83"/>
    </row>
    <row r="15" spans="2:5" ht="23.25">
      <c r="B15" s="99"/>
      <c r="C15" s="100"/>
      <c r="D15" s="101"/>
      <c r="E15" s="102"/>
    </row>
    <row r="16" spans="2:5" ht="23.25">
      <c r="B16" s="99"/>
      <c r="C16" s="9"/>
      <c r="D16" s="101"/>
      <c r="E16" s="102"/>
    </row>
    <row r="17" spans="2:5" ht="23.25">
      <c r="B17" s="99"/>
      <c r="C17" s="9"/>
      <c r="D17" s="101"/>
      <c r="E17" s="102"/>
    </row>
    <row r="18" spans="2:5" ht="23.25">
      <c r="B18" s="13" t="s">
        <v>28</v>
      </c>
      <c r="C18" s="5"/>
      <c r="D18" s="4">
        <f>SUM(D6:D17)</f>
        <v>530</v>
      </c>
      <c r="E18" s="13"/>
    </row>
    <row r="19" spans="2:5" ht="23.25">
      <c r="B19" s="10"/>
      <c r="C19" s="11"/>
      <c r="D19" s="12"/>
      <c r="E19" s="11"/>
    </row>
    <row r="20" spans="2:3" ht="23.25">
      <c r="B20" s="2" t="s">
        <v>30</v>
      </c>
      <c r="C20" s="18" t="str">
        <f>_xlfn.BAHTTEXT(D18)</f>
        <v>ห้าร้อยสามสิบบาทถ้วน</v>
      </c>
    </row>
    <row r="21" ht="22.5" customHeight="1"/>
    <row r="22" spans="2:9" s="70" customFormat="1" ht="54.75" customHeight="1">
      <c r="B22" s="70" t="s">
        <v>29</v>
      </c>
      <c r="C22" s="71" t="str">
        <f>'หน้าที่ 3 '!C7:E7</f>
        <v>ผศ.ดร.เพ็ญนภา  คลังสินศิริกุล</v>
      </c>
      <c r="D22" s="73" t="s">
        <v>22</v>
      </c>
      <c r="E22" s="103" t="s">
        <v>105</v>
      </c>
      <c r="I22" s="72"/>
    </row>
    <row r="23" ht="23.25">
      <c r="B23" s="2" t="s">
        <v>71</v>
      </c>
    </row>
    <row r="24" ht="23.25">
      <c r="B24" s="2" t="s">
        <v>84</v>
      </c>
    </row>
    <row r="27" spans="4:5" ht="23.25">
      <c r="D27" s="162" t="s">
        <v>87</v>
      </c>
      <c r="E27" s="163"/>
    </row>
    <row r="28" spans="4:5" ht="23.25">
      <c r="D28" s="164" t="str">
        <f>C22</f>
        <v>ผศ.ดร.เพ็ญนภา  คลังสินศิริกุล</v>
      </c>
      <c r="E28" s="141"/>
    </row>
    <row r="29" spans="4:5" ht="23.25">
      <c r="D29" s="165" t="s">
        <v>31</v>
      </c>
      <c r="E29" s="166">
        <v>243276</v>
      </c>
    </row>
    <row r="32" ht="34.5">
      <c r="B32" s="144"/>
    </row>
  </sheetData>
  <sheetProtection/>
  <mergeCells count="3">
    <mergeCell ref="A2:E2"/>
    <mergeCell ref="A3:E3"/>
    <mergeCell ref="D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3">
      <selection activeCell="E35" sqref="E35"/>
    </sheetView>
  </sheetViews>
  <sheetFormatPr defaultColWidth="9.140625" defaultRowHeight="21.75"/>
  <cols>
    <col min="1" max="1" width="1.57421875" style="2" customWidth="1"/>
    <col min="2" max="2" width="17.00390625" style="2" customWidth="1"/>
    <col min="3" max="3" width="50.00390625" style="2" customWidth="1"/>
    <col min="4" max="4" width="15.8515625" style="7" customWidth="1"/>
    <col min="5" max="5" width="19.00390625" style="18" customWidth="1"/>
    <col min="6" max="8" width="9.140625" style="2" customWidth="1"/>
    <col min="9" max="9" width="9.140625" style="7" customWidth="1"/>
    <col min="10" max="16384" width="9.140625" style="2" customWidth="1"/>
  </cols>
  <sheetData>
    <row r="2" spans="1:9" s="1" customFormat="1" ht="29.25">
      <c r="A2" s="110" t="s">
        <v>23</v>
      </c>
      <c r="B2" s="110"/>
      <c r="C2" s="110"/>
      <c r="D2" s="110"/>
      <c r="E2" s="110"/>
      <c r="I2" s="66"/>
    </row>
    <row r="3" spans="1:5" ht="23.25">
      <c r="A3" s="134" t="s">
        <v>24</v>
      </c>
      <c r="B3" s="104"/>
      <c r="C3" s="104"/>
      <c r="D3" s="104"/>
      <c r="E3" s="104"/>
    </row>
    <row r="5" spans="2:5" ht="23.25">
      <c r="B5" s="3" t="s">
        <v>25</v>
      </c>
      <c r="C5" s="3" t="s">
        <v>26</v>
      </c>
      <c r="D5" s="6" t="s">
        <v>27</v>
      </c>
      <c r="E5" s="3" t="s">
        <v>7</v>
      </c>
    </row>
    <row r="6" spans="2:9" s="63" customFormat="1" ht="23.25">
      <c r="B6" s="64">
        <v>242996</v>
      </c>
      <c r="C6" s="84" t="s">
        <v>108</v>
      </c>
      <c r="D6" s="65">
        <f>750*4</f>
        <v>3000</v>
      </c>
      <c r="E6" s="82"/>
      <c r="I6" s="83"/>
    </row>
    <row r="7" spans="2:9" s="63" customFormat="1" ht="23.25">
      <c r="B7" s="64"/>
      <c r="C7" s="84" t="s">
        <v>110</v>
      </c>
      <c r="D7" s="65"/>
      <c r="E7" s="82"/>
      <c r="I7" s="83"/>
    </row>
    <row r="8" spans="2:9" s="63" customFormat="1" ht="23.25">
      <c r="B8" s="64">
        <v>243000</v>
      </c>
      <c r="C8" s="81" t="s">
        <v>109</v>
      </c>
      <c r="D8" s="65">
        <f>750*4</f>
        <v>3000</v>
      </c>
      <c r="E8" s="82"/>
      <c r="I8" s="83"/>
    </row>
    <row r="9" spans="2:9" s="63" customFormat="1" ht="23.25">
      <c r="B9" s="64"/>
      <c r="C9" s="84" t="s">
        <v>110</v>
      </c>
      <c r="D9" s="65"/>
      <c r="E9" s="82"/>
      <c r="I9" s="83"/>
    </row>
    <row r="10" spans="2:9" s="63" customFormat="1" ht="23.25">
      <c r="B10" s="64"/>
      <c r="C10" s="81"/>
      <c r="D10" s="65"/>
      <c r="E10" s="82"/>
      <c r="I10" s="83"/>
    </row>
    <row r="11" spans="2:9" s="63" customFormat="1" ht="23.25">
      <c r="B11" s="64"/>
      <c r="C11" s="81"/>
      <c r="D11" s="65"/>
      <c r="E11" s="82"/>
      <c r="I11" s="83"/>
    </row>
    <row r="12" spans="2:9" s="63" customFormat="1" ht="23.25">
      <c r="B12" s="64"/>
      <c r="C12" s="135" t="s">
        <v>111</v>
      </c>
      <c r="D12" s="65"/>
      <c r="E12" s="82"/>
      <c r="I12" s="83"/>
    </row>
    <row r="13" spans="2:9" s="63" customFormat="1" ht="23.25">
      <c r="B13" s="64"/>
      <c r="C13" s="81"/>
      <c r="D13" s="65"/>
      <c r="E13" s="82"/>
      <c r="I13" s="83"/>
    </row>
    <row r="14" spans="2:5" ht="23.25">
      <c r="B14" s="8"/>
      <c r="C14" s="9"/>
      <c r="D14" s="4"/>
      <c r="E14" s="13"/>
    </row>
    <row r="15" spans="2:5" ht="23.25">
      <c r="B15" s="8"/>
      <c r="C15" s="9"/>
      <c r="D15" s="4"/>
      <c r="E15" s="13"/>
    </row>
    <row r="16" spans="2:5" ht="23.25">
      <c r="B16" s="8"/>
      <c r="C16" s="9"/>
      <c r="D16" s="4"/>
      <c r="E16" s="13"/>
    </row>
    <row r="17" spans="2:5" ht="23.25">
      <c r="B17" s="8"/>
      <c r="C17" s="5"/>
      <c r="D17" s="4"/>
      <c r="E17" s="13"/>
    </row>
    <row r="18" spans="2:5" ht="23.25">
      <c r="B18" s="8"/>
      <c r="C18" s="85"/>
      <c r="D18" s="4"/>
      <c r="E18" s="13"/>
    </row>
    <row r="19" spans="2:5" ht="23.25">
      <c r="B19" s="8"/>
      <c r="C19" s="5"/>
      <c r="D19" s="4"/>
      <c r="E19" s="13"/>
    </row>
    <row r="20" spans="2:5" ht="23.25">
      <c r="B20" s="8"/>
      <c r="C20" s="5"/>
      <c r="D20" s="4"/>
      <c r="E20" s="13"/>
    </row>
    <row r="21" spans="2:5" ht="23.25">
      <c r="B21" s="13" t="s">
        <v>28</v>
      </c>
      <c r="C21" s="5"/>
      <c r="D21" s="4">
        <f>SUM(D6:D20)</f>
        <v>6000</v>
      </c>
      <c r="E21" s="13"/>
    </row>
    <row r="22" spans="2:5" ht="23.25">
      <c r="B22" s="10"/>
      <c r="C22" s="11"/>
      <c r="D22" s="12"/>
      <c r="E22" s="11"/>
    </row>
    <row r="23" spans="2:3" ht="23.25">
      <c r="B23" s="2" t="s">
        <v>30</v>
      </c>
      <c r="C23" s="2" t="str">
        <f>_xlfn.BAHTTEXT(D21)</f>
        <v>หกพันบาทถ้วน</v>
      </c>
    </row>
    <row r="24" ht="22.5" customHeight="1"/>
    <row r="25" spans="2:9" s="70" customFormat="1" ht="23.25">
      <c r="B25" s="70" t="s">
        <v>29</v>
      </c>
      <c r="C25" s="71" t="str">
        <f>'หน้าที่ 3 '!C7:E7</f>
        <v>ผศ.ดร.เพ็ญนภา  คลังสินศิริกุล</v>
      </c>
      <c r="D25" s="73" t="s">
        <v>22</v>
      </c>
      <c r="E25" s="89" t="s">
        <v>92</v>
      </c>
      <c r="I25" s="72"/>
    </row>
    <row r="26" ht="23.25">
      <c r="B26" s="2" t="s">
        <v>71</v>
      </c>
    </row>
    <row r="27" ht="23.25">
      <c r="B27" s="2" t="s">
        <v>84</v>
      </c>
    </row>
    <row r="30" spans="4:5" ht="23.25">
      <c r="D30" s="162" t="s">
        <v>87</v>
      </c>
      <c r="E30" s="163"/>
    </row>
    <row r="31" spans="4:5" ht="23.25">
      <c r="D31" s="164" t="str">
        <f>C25</f>
        <v>ผศ.ดร.เพ็ญนภา  คลังสินศิริกุล</v>
      </c>
      <c r="E31" s="141"/>
    </row>
    <row r="32" spans="4:5" ht="23.25">
      <c r="D32" s="165" t="s">
        <v>31</v>
      </c>
      <c r="E32" s="166">
        <f>'หน้าที่ 2'!G6</f>
        <v>243287</v>
      </c>
    </row>
  </sheetData>
  <sheetProtection/>
  <mergeCells count="3">
    <mergeCell ref="A2:E2"/>
    <mergeCell ref="A3:E3"/>
    <mergeCell ref="D31:E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รำไพพพรรณ ญาณะ</cp:lastModifiedBy>
  <cp:lastPrinted>2023-02-03T08:34:41Z</cp:lastPrinted>
  <dcterms:created xsi:type="dcterms:W3CDTF">2002-02-12T04:22:55Z</dcterms:created>
  <dcterms:modified xsi:type="dcterms:W3CDTF">2023-02-03T08:36:48Z</dcterms:modified>
  <cp:category/>
  <cp:version/>
  <cp:contentType/>
  <cp:contentStatus/>
</cp:coreProperties>
</file>